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wnloads\"/>
    </mc:Choice>
  </mc:AlternateContent>
  <xr:revisionPtr revIDLastSave="0" documentId="13_ncr:1_{889AEBD2-0FD3-4C99-BF1C-F65C1DD7EA87}" xr6:coauthVersionLast="47" xr6:coauthVersionMax="47" xr10:uidLastSave="{00000000-0000-0000-0000-000000000000}"/>
  <bookViews>
    <workbookView xWindow="-110" yWindow="-110" windowWidth="19420" windowHeight="11500" xr2:uid="{A9EA974C-D788-49E9-912C-042CE16D2F83}"/>
  </bookViews>
  <sheets>
    <sheet name="Sheet1" sheetId="1" r:id="rId1"/>
  </sheets>
  <definedNames>
    <definedName name="_xlnm.Print_Area" localSheetId="0">Sheet1!$A$1:$F$39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D25" i="1"/>
  <c r="C25" i="1"/>
  <c r="C7" i="1"/>
  <c r="C12" i="1" s="1"/>
  <c r="D7" i="1"/>
  <c r="D12" i="1" s="1"/>
  <c r="F4" i="1"/>
  <c r="D4" i="1" s="1"/>
  <c r="C4" i="1"/>
  <c r="C13" i="1" l="1"/>
</calcChain>
</file>

<file path=xl/sharedStrings.xml><?xml version="1.0" encoding="utf-8"?>
<sst xmlns="http://schemas.openxmlformats.org/spreadsheetml/2006/main" count="39" uniqueCount="37">
  <si>
    <t>Eagles Nest</t>
  </si>
  <si>
    <t>Association Fees</t>
  </si>
  <si>
    <t>2026</t>
  </si>
  <si>
    <t>Blue Mtn Fees</t>
  </si>
  <si>
    <t>Dormer Install/Takedown`</t>
  </si>
  <si>
    <t>Dormer Storage</t>
  </si>
  <si>
    <t>Paint Reserve</t>
  </si>
  <si>
    <t>Expense</t>
  </si>
  <si>
    <t>Net Income</t>
  </si>
  <si>
    <t xml:space="preserve">BMOA will pay these </t>
  </si>
  <si>
    <t>expenses in 2026:</t>
  </si>
  <si>
    <t xml:space="preserve">Property Management    </t>
  </si>
  <si>
    <t>Insurance D&amp;O</t>
  </si>
  <si>
    <t>Insurance Gen Liability</t>
  </si>
  <si>
    <t>Lawn Care</t>
  </si>
  <si>
    <t>Mulch</t>
  </si>
  <si>
    <t xml:space="preserve">Office Expenses </t>
  </si>
  <si>
    <t>Tax Return Prep</t>
  </si>
  <si>
    <t>Qbooks Monthly Fee</t>
  </si>
  <si>
    <t>mo/unit</t>
  </si>
  <si>
    <t>Actual</t>
  </si>
  <si>
    <t>Budget</t>
  </si>
  <si>
    <t>Eagles Nest  paid in 2025</t>
  </si>
  <si>
    <t>to be paid</t>
  </si>
  <si>
    <t>by BMOA</t>
  </si>
  <si>
    <t xml:space="preserve">We (I) have been estimating a 150% increase in our costs to paint and </t>
  </si>
  <si>
    <t>Therefore we need to increase our association fees to cover the painting</t>
  </si>
  <si>
    <t xml:space="preserve">which we will schedule to begin and  complete the end of 2027 and first </t>
  </si>
  <si>
    <t xml:space="preserve">over $24,000 of Eagles Nest Costs. </t>
  </si>
  <si>
    <r>
      <t xml:space="preserve">of 2028, hopefully to impact our season of </t>
    </r>
    <r>
      <rPr>
        <i/>
        <sz val="11"/>
        <color theme="1"/>
        <rFont val="Calibri"/>
        <family val="2"/>
        <scheme val="minor"/>
      </rPr>
      <t>BEING HERE</t>
    </r>
    <r>
      <rPr>
        <sz val="11"/>
        <color theme="1"/>
        <rFont val="Calibri"/>
        <family val="2"/>
        <scheme val="minor"/>
      </rPr>
      <t xml:space="preserve"> the least.</t>
    </r>
  </si>
  <si>
    <t>Nancy Ionoff who almost single handedly got Blue Mountain to pick up</t>
  </si>
  <si>
    <t xml:space="preserve">I have been here for 21 years and every year was told that what Nancy </t>
  </si>
  <si>
    <t>accomplished could not be done, IMPOSSIBLE. BUT, Nancy did it!</t>
  </si>
  <si>
    <t>paid b y</t>
  </si>
  <si>
    <t>budgeting based on a cost of $185,000. Our lowest estimate is double our last cost.</t>
  </si>
  <si>
    <t xml:space="preserve">Please note the rising cost of painting is mitigated by the mighty efforts of </t>
  </si>
  <si>
    <t>Interest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</si>
</sst>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u val="double"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42" fontId="0" fillId="0" borderId="0" xfId="0" applyNumberFormat="1"/>
    <xf numFmtId="41" fontId="0" fillId="0" borderId="0" xfId="0" applyNumberFormat="1"/>
    <xf numFmtId="41" fontId="3" fillId="0" borderId="0" xfId="0" applyNumberFormat="1" applyFont="1"/>
    <xf numFmtId="42" fontId="2" fillId="0" borderId="0" xfId="0" applyNumberFormat="1" applyFont="1"/>
    <xf numFmtId="0" fontId="1" fillId="0" borderId="0" xfId="0" applyFont="1"/>
    <xf numFmtId="16" fontId="0" fillId="0" borderId="0" xfId="0" applyNumberFormat="1"/>
    <xf numFmtId="0" fontId="0" fillId="0" borderId="1" xfId="0" applyBorder="1"/>
    <xf numFmtId="41" fontId="0" fillId="0" borderId="1" xfId="0" applyNumberFormat="1" applyBorder="1"/>
    <xf numFmtId="14" fontId="1" fillId="2" borderId="0" xfId="0" quotePrefix="1" applyNumberFormat="1" applyFont="1" applyFill="1" applyAlignment="1">
      <alignment horizontal="center"/>
    </xf>
    <xf numFmtId="0" fontId="0" fillId="2" borderId="0" xfId="0" applyFill="1"/>
    <xf numFmtId="42" fontId="0" fillId="2" borderId="0" xfId="0" applyNumberFormat="1" applyFill="1"/>
    <xf numFmtId="41" fontId="0" fillId="2" borderId="0" xfId="0" applyNumberFormat="1" applyFill="1"/>
    <xf numFmtId="41" fontId="3" fillId="2" borderId="0" xfId="0" applyNumberFormat="1" applyFont="1" applyFill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5" fillId="0" borderId="0" xfId="0" applyFont="1"/>
    <xf numFmtId="14" fontId="0" fillId="0" borderId="0" xfId="0" applyNumberFormat="1"/>
    <xf numFmtId="44" fontId="0" fillId="2" borderId="0" xfId="1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CA30-53FE-4CC4-9D2F-06DB7F62DD47}">
  <dimension ref="A1:K38"/>
  <sheetViews>
    <sheetView tabSelected="1" workbookViewId="0">
      <selection activeCell="H6" sqref="H6"/>
    </sheetView>
  </sheetViews>
  <sheetFormatPr defaultRowHeight="14.5" x14ac:dyDescent="0.35"/>
  <cols>
    <col min="2" max="2" width="16.453125" customWidth="1"/>
    <col min="3" max="3" width="10.7265625" bestFit="1" customWidth="1"/>
    <col min="4" max="4" width="10.54296875" customWidth="1"/>
    <col min="6" max="6" width="18.453125" customWidth="1"/>
    <col min="8" max="8" width="11.1796875" customWidth="1"/>
    <col min="11" max="11" width="10" bestFit="1" customWidth="1"/>
  </cols>
  <sheetData>
    <row r="1" spans="1:11" ht="18.5" x14ac:dyDescent="0.45">
      <c r="A1" s="18" t="s">
        <v>0</v>
      </c>
      <c r="B1" s="18"/>
      <c r="C1" t="s">
        <v>20</v>
      </c>
      <c r="D1" t="s">
        <v>21</v>
      </c>
    </row>
    <row r="2" spans="1:11" x14ac:dyDescent="0.35">
      <c r="C2" s="1">
        <v>2025</v>
      </c>
      <c r="D2" s="11" t="s">
        <v>2</v>
      </c>
      <c r="E2" s="1">
        <v>2025</v>
      </c>
      <c r="F2" s="1">
        <v>2026</v>
      </c>
      <c r="H2" s="19"/>
    </row>
    <row r="3" spans="1:11" x14ac:dyDescent="0.35">
      <c r="D3" s="12"/>
      <c r="E3" s="7" t="s">
        <v>19</v>
      </c>
      <c r="F3" s="7" t="s">
        <v>19</v>
      </c>
    </row>
    <row r="4" spans="1:11" x14ac:dyDescent="0.35">
      <c r="A4" s="3" t="s">
        <v>1</v>
      </c>
      <c r="B4" s="3"/>
      <c r="C4" s="3">
        <f>+E4*12*36</f>
        <v>133920</v>
      </c>
      <c r="D4" s="13">
        <f>+F4*12*36</f>
        <v>149040</v>
      </c>
      <c r="E4" s="6">
        <v>310</v>
      </c>
      <c r="F4" s="6">
        <f>149040/36/12</f>
        <v>345</v>
      </c>
    </row>
    <row r="5" spans="1:11" x14ac:dyDescent="0.35">
      <c r="A5" t="s">
        <v>36</v>
      </c>
      <c r="D5" s="20">
        <v>2250</v>
      </c>
      <c r="E5" s="3"/>
      <c r="F5" s="3"/>
      <c r="K5" s="3"/>
    </row>
    <row r="6" spans="1:11" x14ac:dyDescent="0.35">
      <c r="D6" s="12"/>
      <c r="E6" s="3"/>
      <c r="F6" s="3"/>
      <c r="J6" s="8"/>
      <c r="K6" s="4"/>
    </row>
    <row r="7" spans="1:11" x14ac:dyDescent="0.35">
      <c r="A7" t="s">
        <v>3</v>
      </c>
      <c r="C7" s="3">
        <f>+E7*12*36</f>
        <v>66960</v>
      </c>
      <c r="D7" s="13">
        <f>+F7*12*36</f>
        <v>84240</v>
      </c>
      <c r="E7" s="6">
        <v>155</v>
      </c>
      <c r="F7" s="6">
        <v>195</v>
      </c>
      <c r="J7" s="8"/>
      <c r="K7" s="4"/>
    </row>
    <row r="8" spans="1:11" x14ac:dyDescent="0.35">
      <c r="A8" t="s">
        <v>4</v>
      </c>
      <c r="C8" s="4">
        <v>2300</v>
      </c>
      <c r="D8" s="14">
        <v>2500</v>
      </c>
      <c r="E8" s="3"/>
      <c r="F8" s="3"/>
      <c r="J8" s="8"/>
      <c r="K8" s="4"/>
    </row>
    <row r="9" spans="1:11" ht="16" x14ac:dyDescent="0.5">
      <c r="A9" t="s">
        <v>5</v>
      </c>
      <c r="C9" s="4">
        <v>960</v>
      </c>
      <c r="D9" s="14">
        <v>960</v>
      </c>
      <c r="J9" s="8"/>
      <c r="K9" s="5"/>
    </row>
    <row r="10" spans="1:11" x14ac:dyDescent="0.35">
      <c r="A10" t="s">
        <v>18</v>
      </c>
      <c r="C10" s="4">
        <v>400</v>
      </c>
      <c r="D10" s="14">
        <v>400</v>
      </c>
      <c r="K10" s="3"/>
    </row>
    <row r="11" spans="1:11" ht="16" x14ac:dyDescent="0.5">
      <c r="A11" t="s">
        <v>6</v>
      </c>
      <c r="C11" s="5">
        <v>34000</v>
      </c>
      <c r="D11" s="15">
        <v>61000</v>
      </c>
    </row>
    <row r="12" spans="1:11" x14ac:dyDescent="0.35">
      <c r="A12" t="s">
        <v>7</v>
      </c>
      <c r="C12" s="3">
        <f>SUM(C7:C11)</f>
        <v>104620</v>
      </c>
      <c r="D12" s="13">
        <f>SUM(D7:D11)</f>
        <v>149100</v>
      </c>
    </row>
    <row r="13" spans="1:11" x14ac:dyDescent="0.35">
      <c r="A13" t="s">
        <v>8</v>
      </c>
      <c r="C13" s="3">
        <f>+C4-C12</f>
        <v>29300</v>
      </c>
      <c r="D13" s="13">
        <f>+D4+D5-D12</f>
        <v>2190</v>
      </c>
    </row>
    <row r="15" spans="1:11" x14ac:dyDescent="0.35">
      <c r="A15" s="2" t="s">
        <v>22</v>
      </c>
    </row>
    <row r="16" spans="1:11" x14ac:dyDescent="0.35">
      <c r="A16" s="2" t="s">
        <v>9</v>
      </c>
      <c r="B16" s="2"/>
      <c r="C16" s="17" t="s">
        <v>33</v>
      </c>
      <c r="D16" s="16" t="s">
        <v>23</v>
      </c>
    </row>
    <row r="17" spans="1:11" x14ac:dyDescent="0.35">
      <c r="A17" s="2" t="s">
        <v>10</v>
      </c>
      <c r="B17" s="2"/>
      <c r="C17" s="17" t="s">
        <v>0</v>
      </c>
      <c r="D17" s="16" t="s">
        <v>24</v>
      </c>
    </row>
    <row r="18" spans="1:11" x14ac:dyDescent="0.35">
      <c r="A18" t="s">
        <v>11</v>
      </c>
      <c r="C18" s="4">
        <v>750</v>
      </c>
      <c r="D18">
        <v>750</v>
      </c>
    </row>
    <row r="19" spans="1:11" x14ac:dyDescent="0.35">
      <c r="A19" t="s">
        <v>12</v>
      </c>
      <c r="C19" s="4">
        <v>1275</v>
      </c>
      <c r="D19">
        <v>1275</v>
      </c>
    </row>
    <row r="20" spans="1:11" x14ac:dyDescent="0.35">
      <c r="A20" t="s">
        <v>13</v>
      </c>
      <c r="C20" s="4">
        <v>775</v>
      </c>
      <c r="D20">
        <v>775</v>
      </c>
    </row>
    <row r="21" spans="1:11" x14ac:dyDescent="0.35">
      <c r="A21" t="s">
        <v>14</v>
      </c>
      <c r="C21" s="4">
        <v>16800</v>
      </c>
      <c r="D21">
        <v>18000</v>
      </c>
    </row>
    <row r="22" spans="1:11" x14ac:dyDescent="0.35">
      <c r="A22" t="s">
        <v>15</v>
      </c>
      <c r="C22" s="4">
        <v>2000</v>
      </c>
      <c r="D22">
        <v>2000</v>
      </c>
    </row>
    <row r="23" spans="1:11" x14ac:dyDescent="0.35">
      <c r="A23" t="s">
        <v>16</v>
      </c>
      <c r="C23" s="4">
        <v>218</v>
      </c>
      <c r="D23">
        <v>250</v>
      </c>
    </row>
    <row r="24" spans="1:11" x14ac:dyDescent="0.35">
      <c r="A24" t="s">
        <v>17</v>
      </c>
      <c r="C24" s="10">
        <v>950</v>
      </c>
      <c r="D24" s="9">
        <v>950</v>
      </c>
    </row>
    <row r="25" spans="1:11" x14ac:dyDescent="0.35">
      <c r="C25" s="3">
        <f>SUM(C18:C24)</f>
        <v>22768</v>
      </c>
      <c r="D25" s="3">
        <f>SUM(D18:D24)</f>
        <v>24000</v>
      </c>
      <c r="K25" s="4"/>
    </row>
    <row r="27" spans="1:11" x14ac:dyDescent="0.35">
      <c r="A27" t="s">
        <v>25</v>
      </c>
      <c r="K27" s="3"/>
    </row>
    <row r="28" spans="1:11" x14ac:dyDescent="0.35">
      <c r="A28" t="s">
        <v>34</v>
      </c>
    </row>
    <row r="29" spans="1:11" x14ac:dyDescent="0.35">
      <c r="A29" t="s">
        <v>26</v>
      </c>
    </row>
    <row r="30" spans="1:11" x14ac:dyDescent="0.35">
      <c r="A30" t="s">
        <v>27</v>
      </c>
    </row>
    <row r="31" spans="1:11" x14ac:dyDescent="0.35">
      <c r="A31" t="s">
        <v>29</v>
      </c>
    </row>
    <row r="33" spans="1:1" x14ac:dyDescent="0.35">
      <c r="A33" t="s">
        <v>35</v>
      </c>
    </row>
    <row r="34" spans="1:1" x14ac:dyDescent="0.35">
      <c r="A34" t="s">
        <v>30</v>
      </c>
    </row>
    <row r="35" spans="1:1" x14ac:dyDescent="0.35">
      <c r="A35" t="s">
        <v>28</v>
      </c>
    </row>
    <row r="36" spans="1:1" ht="10.5" customHeight="1" x14ac:dyDescent="0.35"/>
    <row r="37" spans="1:1" ht="17.25" customHeight="1" x14ac:dyDescent="0.35">
      <c r="A37" t="s">
        <v>31</v>
      </c>
    </row>
    <row r="38" spans="1:1" ht="12.75" customHeight="1" x14ac:dyDescent="0.35">
      <c r="A38" t="s">
        <v>32</v>
      </c>
    </row>
  </sheetData>
  <printOptions gridLine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Miller</dc:creator>
  <cp:lastModifiedBy>Nancy Ionoff</cp:lastModifiedBy>
  <cp:lastPrinted>2025-10-09T22:44:38Z</cp:lastPrinted>
  <dcterms:created xsi:type="dcterms:W3CDTF">2025-09-30T16:36:02Z</dcterms:created>
  <dcterms:modified xsi:type="dcterms:W3CDTF">2025-10-09T22:45:45Z</dcterms:modified>
</cp:coreProperties>
</file>